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Yeny Hernandez\Documents\SGI- IMDER\AÑO 2021\8. PROPUESTA ACTUALIZACION PROYECTO\8.1 PROYECTOS DE INVERSIÒN VIGENCIA 2021.2023\5. FORMACION Y PREPARACION DEPORTIVA EN ESCUELA 223 225 227\VIGENCIA 2021\"/>
    </mc:Choice>
  </mc:AlternateContent>
  <xr:revisionPtr revIDLastSave="0" documentId="13_ncr:1_{714DBE14-51C2-410C-868D-7A57E99215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Hoja1!$A$26:$N$49</definedName>
    <definedName name="_xlnm.Print_Area" localSheetId="0">Hoja1!$A$1:$N$59</definedName>
  </definedNames>
  <calcPr calcId="191029"/>
</workbook>
</file>

<file path=xl/calcChain.xml><?xml version="1.0" encoding="utf-8"?>
<calcChain xmlns="http://schemas.openxmlformats.org/spreadsheetml/2006/main">
  <c r="E41" i="1" l="1"/>
  <c r="E40" i="1"/>
  <c r="E38" i="1"/>
  <c r="E37" i="1"/>
  <c r="E35" i="1"/>
  <c r="E34" i="1"/>
  <c r="E31" i="1"/>
  <c r="E30" i="1"/>
  <c r="E28" i="1"/>
  <c r="E27" i="1"/>
  <c r="G39" i="1"/>
  <c r="G36" i="1"/>
  <c r="G35" i="1"/>
  <c r="M46" i="1"/>
  <c r="M44" i="1"/>
  <c r="M43" i="1"/>
  <c r="M40" i="1"/>
  <c r="M38" i="1"/>
  <c r="M37" i="1"/>
  <c r="M35" i="1"/>
  <c r="M34" i="1"/>
  <c r="M33" i="1"/>
  <c r="M31" i="1"/>
  <c r="M30" i="1"/>
  <c r="M28" i="1"/>
  <c r="M27" i="1"/>
  <c r="N48" i="1"/>
  <c r="N45" i="1"/>
  <c r="N42" i="1"/>
  <c r="N39" i="1"/>
  <c r="N36" i="1"/>
  <c r="N32" i="1"/>
  <c r="N29" i="1"/>
  <c r="N49" i="1" s="1"/>
  <c r="I53" i="1"/>
  <c r="G53" i="1"/>
  <c r="G48" i="1" l="1"/>
  <c r="G45" i="1"/>
  <c r="G42" i="1"/>
  <c r="G32" i="1"/>
  <c r="G29" i="1"/>
  <c r="N53" i="1"/>
  <c r="G49" i="1" l="1"/>
</calcChain>
</file>

<file path=xl/sharedStrings.xml><?xml version="1.0" encoding="utf-8"?>
<sst xmlns="http://schemas.openxmlformats.org/spreadsheetml/2006/main" count="130" uniqueCount="77">
  <si>
    <t>CODIGO BPIM:</t>
  </si>
  <si>
    <t>CODIGO BPIN:</t>
  </si>
  <si>
    <t>VIGENCIA  PROYECTO:</t>
  </si>
  <si>
    <t xml:space="preserve">NOMBRE DEL PROYECTO: </t>
  </si>
  <si>
    <t>ENTIDAD RESPONSABLE DEL PROYECTO:</t>
  </si>
  <si>
    <t>VIGENCIA A ACTUALIZAR</t>
  </si>
  <si>
    <t>I.  MOTIVO DE LA ACTUALIZACION DEL PROYECTO</t>
  </si>
  <si>
    <t>Seleccione y Marque con  una X</t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</si>
  <si>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Ha transcurrido dos años desde su registro en el Banco Municipal sin que haya sido actualizado, ni se le ha asignado recursos y se quiere mantener el proyecto para optar a recursos en la vigencia siguiente. (Dec 168/96)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</si>
  <si>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La programación de recursos para cada vigencia presupuestal y/o las fuentes de financiación originalmente identificadas han cambiado, sin que el costo total del proyecto varíe. (Decreto 168/96)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</si>
  <si>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Los costos del proyecto han variado con respecto a lo calculado inicialmente, independientemente de la inflación. (Decreto 168/96)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</si>
  <si>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 Por Adición de Actividades. (DNP)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</si>
  <si>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 Por eliminación de actividades. (DNP)</t>
    </r>
  </si>
  <si>
    <r>
      <rPr>
        <b/>
        <sz val="10"/>
        <rFont val="Arial"/>
        <family val="2"/>
      </rPr>
      <t xml:space="preserve">7. </t>
    </r>
    <r>
      <rPr>
        <sz val="10"/>
        <rFont val="Arial"/>
        <family val="2"/>
      </rPr>
      <t>Por  modificaciones a las apropiaciones presupuestales (traslados y/o adiciones) que afecten el proyecto de inversión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</si>
  <si>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La ejecución de los proyectos de inversión se extenderá a otras vigencias fiscales y se espera recibir recursos presupuestales durante las mismas. (actualización de vigencias)</t>
    </r>
  </si>
  <si>
    <t xml:space="preserve">II.  EL PROYECTO MODIFICA </t>
  </si>
  <si>
    <t>Responda:</t>
  </si>
  <si>
    <t xml:space="preserve">a)   Insumos en Actividades programadas </t>
  </si>
  <si>
    <t xml:space="preserve">b)   Inclusión de nuevas actividades relacionadas con el Proyecto </t>
  </si>
  <si>
    <t xml:space="preserve">e)  Reprogramación de metas e indicadores del proyecto </t>
  </si>
  <si>
    <t xml:space="preserve">f)  Cambio en las fuentes de financiación  del proyecto </t>
  </si>
  <si>
    <t xml:space="preserve">III.  Las Actividades Cumplen el Objetivo General del Proyecto </t>
  </si>
  <si>
    <t xml:space="preserve">  SI          NO</t>
  </si>
  <si>
    <t>IV.  ACTIVIDADES A ELIMINAR, MODIFICAR Y/O ADICIONAR</t>
  </si>
  <si>
    <t xml:space="preserve">ACTIVIDAD INICIAL </t>
  </si>
  <si>
    <t xml:space="preserve">ACTIVIDAD MODIFICADA O ADICIONADA  </t>
  </si>
  <si>
    <t>DESCRIPCION</t>
  </si>
  <si>
    <t>UNID</t>
  </si>
  <si>
    <t>CANTIDAD</t>
  </si>
  <si>
    <t>FUENTE</t>
  </si>
  <si>
    <t>V/ UNITAR</t>
  </si>
  <si>
    <t>Vr. TOTAL</t>
  </si>
  <si>
    <t xml:space="preserve">TOTAL ACTIVIDAD </t>
  </si>
  <si>
    <t xml:space="preserve">TOTAL </t>
  </si>
  <si>
    <t xml:space="preserve"> VIGENCIA  DEL PROYECTO A ACTUALIZAR </t>
  </si>
  <si>
    <t xml:space="preserve"> FUENTES DE FINANCIACION</t>
  </si>
  <si>
    <t>Miles de Pesos</t>
  </si>
  <si>
    <t>Pesos</t>
  </si>
  <si>
    <t>VALOR TOTAL VIGENCIA</t>
  </si>
  <si>
    <t>SGP</t>
  </si>
  <si>
    <t>REGALIAS</t>
  </si>
  <si>
    <t>ICDE</t>
  </si>
  <si>
    <t>ICLD</t>
  </si>
  <si>
    <t>OTRA</t>
  </si>
  <si>
    <t>FOSYGA</t>
  </si>
  <si>
    <r>
      <t>Nota:</t>
    </r>
    <r>
      <rPr>
        <i/>
        <sz val="10"/>
        <rFont val="Arial"/>
        <family val="2"/>
      </rPr>
      <t xml:space="preserve"> Si requiere actualizar otra vigencia diligencie un nuevo formato / </t>
    </r>
    <r>
      <rPr>
        <b/>
        <i/>
        <sz val="10"/>
        <rFont val="Arial"/>
        <family val="2"/>
      </rPr>
      <t>Anexar:</t>
    </r>
    <r>
      <rPr>
        <i/>
        <sz val="10"/>
        <rFont val="Arial"/>
        <family val="2"/>
      </rPr>
      <t xml:space="preserve"> (Documentos técnicos que justifiquen la actualización)</t>
    </r>
  </si>
  <si>
    <t>FIRMA</t>
  </si>
  <si>
    <t>Nombre:</t>
  </si>
  <si>
    <t>Cargo:</t>
  </si>
  <si>
    <t xml:space="preserve">  SI         NO</t>
  </si>
  <si>
    <t>2021-2023</t>
  </si>
  <si>
    <t>FORMACIÓN Y PREPARACIÓN DE DEPORTISTA EN ESCUELA DE INICIACION DEL MUNICIPIO DE VILLAVICENCIO, META</t>
  </si>
  <si>
    <t xml:space="preserve">Realizar de Juegos Intercolegiados fase municipal  con las Instituciones Educativas del Municipio de Villavicencio </t>
  </si>
  <si>
    <t>Otorgar incentivos a deportistas que hayan  representado al municipio de Villavicencio en competencia nacionales e internacionales</t>
  </si>
  <si>
    <t xml:space="preserve"> I.C.D.E</t>
  </si>
  <si>
    <t xml:space="preserve"> S.G.P Deporte</t>
  </si>
  <si>
    <t>INSTITUTO MUNICIPAL DE DEPORTE Y RECREACIÒN DE VILLAVICENCIO IMDER</t>
  </si>
  <si>
    <t>Numero</t>
  </si>
  <si>
    <t>Promover las Escuelas de formación deportiva</t>
  </si>
  <si>
    <t>Entregar estímulos económicos a los deportistas para que éstos tengan una buena preparación y oportunidades para competir.</t>
  </si>
  <si>
    <t xml:space="preserve"> I.C.L.D</t>
  </si>
  <si>
    <t xml:space="preserve">2020-50001-0235 </t>
  </si>
  <si>
    <t>2020-050001-0243</t>
  </si>
  <si>
    <t>Director</t>
  </si>
  <si>
    <t>LUIS FERNANDO VARGAS PEÑA</t>
  </si>
  <si>
    <t>Promover las Escuelas de Formación Deportiva</t>
  </si>
  <si>
    <t xml:space="preserve"> S.G.P Libre Destinación</t>
  </si>
  <si>
    <t>Realizar eventos y festivales de las Escuelas de formación deportivo</t>
  </si>
  <si>
    <t>Dotación e Implementación Deportiva, Recreativa y Suministro de equipos de Computo, mobiliario,  papelería y otros dispositivo</t>
  </si>
  <si>
    <t>Promover la realización de los Juegos Supérate</t>
  </si>
  <si>
    <t>Eventos deportivos y recreativos de las Escuelas de Formación deportiva en el Municipio de Villavicencio</t>
  </si>
  <si>
    <t>Garantizar la logística para la realización de los Juegos Supérate</t>
  </si>
  <si>
    <t xml:space="preserve">Fortalecimiento  del deporte y la  actividad física  extracurricular en las Instituciones Educativa Oficiales del Municipio de Villavicencio </t>
  </si>
  <si>
    <t>Eventos deportivos y de actividad física  en las instituciones educativas del Municipio de Villavicencio</t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</si>
  <si>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 xml:space="preserve"> Programación físico financiera del proyecto Actualización y/o Modificación de la programación de las fichas 1351-F-PSE-18,  1351-F-PSE-21, 1351-F-PSE-20)</t>
    </r>
  </si>
  <si>
    <t xml:space="preserve">c)  Cambio y/o adición de vigencias </t>
  </si>
  <si>
    <t>d)  Programación físico financiera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</si>
</sst>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$&quot;\ #,##0;[Red]&quot;$&quot;\ \-#,##0"/>
    <numFmt numFmtId="165" formatCode="#,##0;[Red]#,##0"/>
    <numFmt numFmtId="166" formatCode="_(* #,##0_);_(* \(#,##0\);_(* &quot;-&quot;??_);_(@_)"/>
    <numFmt numFmtId="167" formatCode="&quot;$&quot;\ #,##0.00;[Red]&quot;$&quot;\ \-#,##0.00"/>
    <numFmt numFmtId="168" formatCode="#,##0.00;[Red]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4" tint="-0.24997711111789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55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5" fillId="0" borderId="0" xfId="0" applyFont="1"/>
    <xf numFmtId="0" fontId="9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5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10" fillId="0" borderId="9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12" xfId="0" applyFont="1" applyBorder="1" applyAlignment="1">
      <alignment horizontal="center" vertical="top" wrapText="1"/>
    </xf>
    <xf numFmtId="0" fontId="5" fillId="0" borderId="10" xfId="0" applyFont="1" applyBorder="1"/>
    <xf numFmtId="0" fontId="10" fillId="0" borderId="10" xfId="0" applyFont="1" applyBorder="1"/>
    <xf numFmtId="0" fontId="10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right" vertical="center"/>
    </xf>
    <xf numFmtId="165" fontId="5" fillId="0" borderId="33" xfId="0" applyNumberFormat="1" applyFont="1" applyBorder="1"/>
    <xf numFmtId="166" fontId="1" fillId="0" borderId="0" xfId="2" applyNumberFormat="1" applyFont="1" applyBorder="1"/>
    <xf numFmtId="0" fontId="10" fillId="0" borderId="9" xfId="0" applyFont="1" applyBorder="1" applyAlignment="1">
      <alignment horizontal="center"/>
    </xf>
    <xf numFmtId="0" fontId="15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vertical="center" wrapText="1"/>
    </xf>
    <xf numFmtId="0" fontId="15" fillId="4" borderId="35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7" fontId="12" fillId="0" borderId="38" xfId="0" applyNumberFormat="1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4" fontId="1" fillId="0" borderId="0" xfId="0" applyNumberFormat="1" applyFont="1"/>
    <xf numFmtId="4" fontId="18" fillId="0" borderId="0" xfId="0" applyNumberFormat="1" applyFont="1"/>
    <xf numFmtId="164" fontId="16" fillId="0" borderId="0" xfId="0" applyNumberFormat="1" applyFont="1" applyAlignment="1">
      <alignment vertical="center"/>
    </xf>
    <xf numFmtId="0" fontId="5" fillId="0" borderId="9" xfId="0" applyFont="1" applyBorder="1"/>
    <xf numFmtId="0" fontId="5" fillId="0" borderId="6" xfId="0" applyFont="1" applyBorder="1"/>
    <xf numFmtId="0" fontId="1" fillId="0" borderId="6" xfId="0" applyFont="1" applyBorder="1"/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4" xfId="0" applyFont="1" applyBorder="1"/>
    <xf numFmtId="0" fontId="1" fillId="0" borderId="45" xfId="0" applyFont="1" applyBorder="1"/>
    <xf numFmtId="0" fontId="1" fillId="0" borderId="47" xfId="0" applyFont="1" applyBorder="1"/>
    <xf numFmtId="164" fontId="0" fillId="0" borderId="0" xfId="0" applyNumberFormat="1"/>
    <xf numFmtId="168" fontId="13" fillId="3" borderId="5" xfId="0" applyNumberFormat="1" applyFont="1" applyFill="1" applyBorder="1" applyAlignment="1">
      <alignment horizontal="center" vertical="center" wrapText="1"/>
    </xf>
    <xf numFmtId="168" fontId="12" fillId="3" borderId="5" xfId="0" applyNumberFormat="1" applyFont="1" applyFill="1" applyBorder="1" applyAlignment="1">
      <alignment horizontal="center" vertical="center" wrapText="1"/>
    </xf>
    <xf numFmtId="168" fontId="5" fillId="0" borderId="34" xfId="0" applyNumberFormat="1" applyFont="1" applyBorder="1"/>
    <xf numFmtId="168" fontId="1" fillId="0" borderId="10" xfId="0" applyNumberFormat="1" applyFont="1" applyBorder="1"/>
    <xf numFmtId="168" fontId="16" fillId="0" borderId="12" xfId="0" applyNumberFormat="1" applyFont="1" applyBorder="1" applyAlignment="1">
      <alignment vertical="center"/>
    </xf>
    <xf numFmtId="43" fontId="12" fillId="3" borderId="1" xfId="2" applyFont="1" applyFill="1" applyBorder="1" applyAlignment="1">
      <alignment horizontal="center" vertical="center" wrapText="1"/>
    </xf>
    <xf numFmtId="43" fontId="13" fillId="0" borderId="1" xfId="2" applyFont="1" applyFill="1" applyBorder="1" applyAlignment="1">
      <alignment horizontal="right" vertical="center"/>
    </xf>
    <xf numFmtId="43" fontId="13" fillId="3" borderId="1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  <xf numFmtId="43" fontId="13" fillId="3" borderId="2" xfId="2" applyFont="1" applyFill="1" applyBorder="1" applyAlignment="1">
      <alignment horizontal="center" vertical="center" wrapText="1"/>
    </xf>
    <xf numFmtId="168" fontId="13" fillId="3" borderId="49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10" fillId="0" borderId="47" xfId="0" applyFont="1" applyBorder="1"/>
    <xf numFmtId="0" fontId="4" fillId="0" borderId="2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3" fontId="3" fillId="0" borderId="11" xfId="2" applyFont="1" applyBorder="1" applyAlignment="1">
      <alignment horizontal="left" wrapText="1"/>
    </xf>
    <xf numFmtId="43" fontId="3" fillId="0" borderId="3" xfId="2" applyFont="1" applyBorder="1" applyAlignment="1">
      <alignment horizontal="left" wrapText="1"/>
    </xf>
    <xf numFmtId="43" fontId="3" fillId="0" borderId="4" xfId="2" applyFont="1" applyBorder="1" applyAlignment="1">
      <alignment horizontal="left" wrapText="1"/>
    </xf>
    <xf numFmtId="43" fontId="4" fillId="0" borderId="24" xfId="2" applyFont="1" applyBorder="1" applyAlignment="1">
      <alignment horizontal="justify" vertical="center" wrapText="1"/>
    </xf>
    <xf numFmtId="43" fontId="4" fillId="0" borderId="25" xfId="2" applyFont="1" applyBorder="1" applyAlignment="1">
      <alignment horizontal="justify" vertical="center" wrapText="1"/>
    </xf>
    <xf numFmtId="43" fontId="4" fillId="0" borderId="27" xfId="2" applyFont="1" applyBorder="1" applyAlignment="1">
      <alignment horizontal="justify" vertical="center" wrapText="1"/>
    </xf>
    <xf numFmtId="43" fontId="4" fillId="0" borderId="28" xfId="2" applyFont="1" applyBorder="1" applyAlignment="1">
      <alignment horizontal="justify" vertical="center" wrapText="1"/>
    </xf>
    <xf numFmtId="43" fontId="13" fillId="3" borderId="26" xfId="2" applyFont="1" applyFill="1" applyBorder="1" applyAlignment="1">
      <alignment horizontal="center" vertical="center" wrapText="1"/>
    </xf>
    <xf numFmtId="43" fontId="13" fillId="3" borderId="29" xfId="2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166" fontId="1" fillId="0" borderId="17" xfId="0" applyNumberFormat="1" applyFont="1" applyBorder="1" applyAlignment="1">
      <alignment horizont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6" fillId="0" borderId="3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168" fontId="9" fillId="4" borderId="22" xfId="0" applyNumberFormat="1" applyFont="1" applyFill="1" applyBorder="1" applyAlignment="1">
      <alignment horizontal="center" vertical="center" wrapText="1"/>
    </xf>
    <xf numFmtId="168" fontId="9" fillId="4" borderId="30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64" fontId="17" fillId="0" borderId="39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8</xdr:row>
      <xdr:rowOff>9525</xdr:rowOff>
    </xdr:from>
    <xdr:to>
      <xdr:col>13</xdr:col>
      <xdr:colOff>638175</xdr:colOff>
      <xdr:row>8</xdr:row>
      <xdr:rowOff>257175</xdr:rowOff>
    </xdr:to>
    <xdr:sp macro="" textlink="">
      <xdr:nvSpPr>
        <xdr:cNvPr id="2" name="Rectangle 41">
          <a:extLst>
            <a:ext uri="{FF2B5EF4-FFF2-40B4-BE49-F238E27FC236}">
              <a16:creationId xmlns:a16="http://schemas.microsoft.com/office/drawing/2014/main" id="{C05EBAD0-B53C-4EE8-9D4F-3EB17F296A7F}"/>
            </a:ext>
          </a:extLst>
        </xdr:cNvPr>
        <xdr:cNvSpPr>
          <a:spLocks noChangeArrowheads="1"/>
        </xdr:cNvSpPr>
      </xdr:nvSpPr>
      <xdr:spPr bwMode="auto">
        <a:xfrm>
          <a:off x="9410700" y="4381500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 sz="1400"/>
        </a:p>
      </xdr:txBody>
    </xdr:sp>
    <xdr:clientData/>
  </xdr:twoCellAnchor>
  <xdr:twoCellAnchor>
    <xdr:from>
      <xdr:col>13</xdr:col>
      <xdr:colOff>161925</xdr:colOff>
      <xdr:row>16</xdr:row>
      <xdr:rowOff>47625</xdr:rowOff>
    </xdr:from>
    <xdr:to>
      <xdr:col>13</xdr:col>
      <xdr:colOff>409575</xdr:colOff>
      <xdr:row>17</xdr:row>
      <xdr:rowOff>9525</xdr:rowOff>
    </xdr:to>
    <xdr:sp macro="" textlink="">
      <xdr:nvSpPr>
        <xdr:cNvPr id="3" name="Rectangle 54">
          <a:extLst>
            <a:ext uri="{FF2B5EF4-FFF2-40B4-BE49-F238E27FC236}">
              <a16:creationId xmlns:a16="http://schemas.microsoft.com/office/drawing/2014/main" id="{70B70717-AAF4-43CC-A016-36A23D193F7D}"/>
            </a:ext>
          </a:extLst>
        </xdr:cNvPr>
        <xdr:cNvSpPr>
          <a:spLocks noChangeArrowheads="1"/>
        </xdr:cNvSpPr>
      </xdr:nvSpPr>
      <xdr:spPr bwMode="auto">
        <a:xfrm>
          <a:off x="9201150" y="7229475"/>
          <a:ext cx="2476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es-CO"/>
        </a:p>
      </xdr:txBody>
    </xdr:sp>
    <xdr:clientData/>
  </xdr:twoCellAnchor>
  <xdr:twoCellAnchor>
    <xdr:from>
      <xdr:col>13</xdr:col>
      <xdr:colOff>267566</xdr:colOff>
      <xdr:row>22</xdr:row>
      <xdr:rowOff>129886</xdr:rowOff>
    </xdr:from>
    <xdr:to>
      <xdr:col>13</xdr:col>
      <xdr:colOff>467591</xdr:colOff>
      <xdr:row>22</xdr:row>
      <xdr:rowOff>234661</xdr:rowOff>
    </xdr:to>
    <xdr:sp macro="" textlink="">
      <xdr:nvSpPr>
        <xdr:cNvPr id="4" name="Rectangle 54">
          <a:extLst>
            <a:ext uri="{FF2B5EF4-FFF2-40B4-BE49-F238E27FC236}">
              <a16:creationId xmlns:a16="http://schemas.microsoft.com/office/drawing/2014/main" id="{C4BEC2A1-1008-4E65-85C4-A842E7EBE92F}"/>
            </a:ext>
          </a:extLst>
        </xdr:cNvPr>
        <xdr:cNvSpPr>
          <a:spLocks noChangeArrowheads="1"/>
        </xdr:cNvSpPr>
      </xdr:nvSpPr>
      <xdr:spPr bwMode="auto">
        <a:xfrm>
          <a:off x="9212407" y="6269181"/>
          <a:ext cx="2000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s-CO"/>
            <a:t>x</a:t>
          </a:r>
        </a:p>
      </xdr:txBody>
    </xdr:sp>
    <xdr:clientData/>
  </xdr:twoCellAnchor>
  <xdr:twoCellAnchor>
    <xdr:from>
      <xdr:col>13</xdr:col>
      <xdr:colOff>801833</xdr:colOff>
      <xdr:row>22</xdr:row>
      <xdr:rowOff>111703</xdr:rowOff>
    </xdr:from>
    <xdr:to>
      <xdr:col>13</xdr:col>
      <xdr:colOff>954233</xdr:colOff>
      <xdr:row>22</xdr:row>
      <xdr:rowOff>226003</xdr:rowOff>
    </xdr:to>
    <xdr:sp macro="" textlink="">
      <xdr:nvSpPr>
        <xdr:cNvPr id="5" name="Rectangle 54">
          <a:extLst>
            <a:ext uri="{FF2B5EF4-FFF2-40B4-BE49-F238E27FC236}">
              <a16:creationId xmlns:a16="http://schemas.microsoft.com/office/drawing/2014/main" id="{8C523F61-1F23-4258-B007-BD50002375DF}"/>
            </a:ext>
          </a:extLst>
        </xdr:cNvPr>
        <xdr:cNvSpPr>
          <a:spLocks noChangeArrowheads="1"/>
        </xdr:cNvSpPr>
      </xdr:nvSpPr>
      <xdr:spPr bwMode="auto">
        <a:xfrm>
          <a:off x="9746674" y="6250998"/>
          <a:ext cx="1524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161925</xdr:colOff>
      <xdr:row>17</xdr:row>
      <xdr:rowOff>47625</xdr:rowOff>
    </xdr:from>
    <xdr:to>
      <xdr:col>13</xdr:col>
      <xdr:colOff>400050</xdr:colOff>
      <xdr:row>17</xdr:row>
      <xdr:rowOff>219075</xdr:rowOff>
    </xdr:to>
    <xdr:sp macro="" textlink="">
      <xdr:nvSpPr>
        <xdr:cNvPr id="6" name="Rectangle 54">
          <a:extLst>
            <a:ext uri="{FF2B5EF4-FFF2-40B4-BE49-F238E27FC236}">
              <a16:creationId xmlns:a16="http://schemas.microsoft.com/office/drawing/2014/main" id="{62C8C1B0-9233-4C1F-902B-AD9DA3931726}"/>
            </a:ext>
          </a:extLst>
        </xdr:cNvPr>
        <xdr:cNvSpPr>
          <a:spLocks noChangeArrowheads="1"/>
        </xdr:cNvSpPr>
      </xdr:nvSpPr>
      <xdr:spPr bwMode="auto">
        <a:xfrm>
          <a:off x="9201150" y="74771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18</xdr:row>
      <xdr:rowOff>28575</xdr:rowOff>
    </xdr:from>
    <xdr:to>
      <xdr:col>13</xdr:col>
      <xdr:colOff>400050</xdr:colOff>
      <xdr:row>18</xdr:row>
      <xdr:rowOff>200025</xdr:rowOff>
    </xdr:to>
    <xdr:sp macro="" textlink="">
      <xdr:nvSpPr>
        <xdr:cNvPr id="7" name="Rectangle 54">
          <a:extLst>
            <a:ext uri="{FF2B5EF4-FFF2-40B4-BE49-F238E27FC236}">
              <a16:creationId xmlns:a16="http://schemas.microsoft.com/office/drawing/2014/main" id="{0E5EE221-99A8-4025-B6F7-2EFB2C7C94B1}"/>
            </a:ext>
          </a:extLst>
        </xdr:cNvPr>
        <xdr:cNvSpPr>
          <a:spLocks noChangeArrowheads="1"/>
        </xdr:cNvSpPr>
      </xdr:nvSpPr>
      <xdr:spPr bwMode="auto">
        <a:xfrm>
          <a:off x="9201150" y="77057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161925</xdr:colOff>
      <xdr:row>19</xdr:row>
      <xdr:rowOff>28574</xdr:rowOff>
    </xdr:from>
    <xdr:to>
      <xdr:col>13</xdr:col>
      <xdr:colOff>400050</xdr:colOff>
      <xdr:row>19</xdr:row>
      <xdr:rowOff>228599</xdr:rowOff>
    </xdr:to>
    <xdr:sp macro="" textlink="">
      <xdr:nvSpPr>
        <xdr:cNvPr id="8" name="Rectangle 54">
          <a:extLst>
            <a:ext uri="{FF2B5EF4-FFF2-40B4-BE49-F238E27FC236}">
              <a16:creationId xmlns:a16="http://schemas.microsoft.com/office/drawing/2014/main" id="{9285658E-5457-405F-A92E-7BEC5CB9251C}"/>
            </a:ext>
          </a:extLst>
        </xdr:cNvPr>
        <xdr:cNvSpPr>
          <a:spLocks noChangeArrowheads="1"/>
        </xdr:cNvSpPr>
      </xdr:nvSpPr>
      <xdr:spPr bwMode="auto">
        <a:xfrm>
          <a:off x="9201150" y="7953374"/>
          <a:ext cx="2381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20</xdr:row>
      <xdr:rowOff>28575</xdr:rowOff>
    </xdr:from>
    <xdr:to>
      <xdr:col>13</xdr:col>
      <xdr:colOff>400050</xdr:colOff>
      <xdr:row>20</xdr:row>
      <xdr:rowOff>200025</xdr:rowOff>
    </xdr:to>
    <xdr:sp macro="" textlink="">
      <xdr:nvSpPr>
        <xdr:cNvPr id="9" name="Rectangle 54">
          <a:extLst>
            <a:ext uri="{FF2B5EF4-FFF2-40B4-BE49-F238E27FC236}">
              <a16:creationId xmlns:a16="http://schemas.microsoft.com/office/drawing/2014/main" id="{F216B784-39E5-43AB-981D-0238E919F50C}"/>
            </a:ext>
          </a:extLst>
        </xdr:cNvPr>
        <xdr:cNvSpPr>
          <a:spLocks noChangeArrowheads="1"/>
        </xdr:cNvSpPr>
      </xdr:nvSpPr>
      <xdr:spPr bwMode="auto">
        <a:xfrm>
          <a:off x="9201150" y="82010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21</xdr:row>
      <xdr:rowOff>38100</xdr:rowOff>
    </xdr:from>
    <xdr:to>
      <xdr:col>13</xdr:col>
      <xdr:colOff>400050</xdr:colOff>
      <xdr:row>21</xdr:row>
      <xdr:rowOff>200025</xdr:rowOff>
    </xdr:to>
    <xdr:sp macro="" textlink="">
      <xdr:nvSpPr>
        <xdr:cNvPr id="10" name="Rectangle 54">
          <a:extLst>
            <a:ext uri="{FF2B5EF4-FFF2-40B4-BE49-F238E27FC236}">
              <a16:creationId xmlns:a16="http://schemas.microsoft.com/office/drawing/2014/main" id="{1889D011-665B-4207-9E9D-18616B1ADDDB}"/>
            </a:ext>
          </a:extLst>
        </xdr:cNvPr>
        <xdr:cNvSpPr>
          <a:spLocks noChangeArrowheads="1"/>
        </xdr:cNvSpPr>
      </xdr:nvSpPr>
      <xdr:spPr bwMode="auto">
        <a:xfrm>
          <a:off x="9201150" y="8467725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381000</xdr:colOff>
      <xdr:row>6</xdr:row>
      <xdr:rowOff>57150</xdr:rowOff>
    </xdr:from>
    <xdr:to>
      <xdr:col>13</xdr:col>
      <xdr:colOff>647700</xdr:colOff>
      <xdr:row>6</xdr:row>
      <xdr:rowOff>304800</xdr:rowOff>
    </xdr:to>
    <xdr:sp macro="" textlink="">
      <xdr:nvSpPr>
        <xdr:cNvPr id="11" name="Rectangle 41">
          <a:extLst>
            <a:ext uri="{FF2B5EF4-FFF2-40B4-BE49-F238E27FC236}">
              <a16:creationId xmlns:a16="http://schemas.microsoft.com/office/drawing/2014/main" id="{CD5316AB-45CC-4885-8961-FC29043E4E87}"/>
            </a:ext>
          </a:extLst>
        </xdr:cNvPr>
        <xdr:cNvSpPr>
          <a:spLocks noChangeArrowheads="1"/>
        </xdr:cNvSpPr>
      </xdr:nvSpPr>
      <xdr:spPr bwMode="auto">
        <a:xfrm>
          <a:off x="9420225" y="3448050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371475</xdr:colOff>
      <xdr:row>7</xdr:row>
      <xdr:rowOff>38100</xdr:rowOff>
    </xdr:from>
    <xdr:to>
      <xdr:col>13</xdr:col>
      <xdr:colOff>638175</xdr:colOff>
      <xdr:row>7</xdr:row>
      <xdr:rowOff>285750</xdr:rowOff>
    </xdr:to>
    <xdr:sp macro="" textlink="">
      <xdr:nvSpPr>
        <xdr:cNvPr id="12" name="Rectangle 41">
          <a:extLst>
            <a:ext uri="{FF2B5EF4-FFF2-40B4-BE49-F238E27FC236}">
              <a16:creationId xmlns:a16="http://schemas.microsoft.com/office/drawing/2014/main" id="{072A9F68-39F9-4F22-AFA0-B691B4977B5F}"/>
            </a:ext>
          </a:extLst>
        </xdr:cNvPr>
        <xdr:cNvSpPr>
          <a:spLocks noChangeArrowheads="1"/>
        </xdr:cNvSpPr>
      </xdr:nvSpPr>
      <xdr:spPr bwMode="auto">
        <a:xfrm>
          <a:off x="9410700" y="39147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16</xdr:row>
      <xdr:rowOff>47625</xdr:rowOff>
    </xdr:from>
    <xdr:to>
      <xdr:col>13</xdr:col>
      <xdr:colOff>933450</xdr:colOff>
      <xdr:row>16</xdr:row>
      <xdr:rowOff>219075</xdr:rowOff>
    </xdr:to>
    <xdr:sp macro="" textlink="">
      <xdr:nvSpPr>
        <xdr:cNvPr id="13" name="Rectangle 54">
          <a:extLst>
            <a:ext uri="{FF2B5EF4-FFF2-40B4-BE49-F238E27FC236}">
              <a16:creationId xmlns:a16="http://schemas.microsoft.com/office/drawing/2014/main" id="{1B315F5D-7761-44B6-BD4C-8062C0DDA21E}"/>
            </a:ext>
          </a:extLst>
        </xdr:cNvPr>
        <xdr:cNvSpPr>
          <a:spLocks noChangeArrowheads="1"/>
        </xdr:cNvSpPr>
      </xdr:nvSpPr>
      <xdr:spPr bwMode="auto">
        <a:xfrm>
          <a:off x="9734550" y="72294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17</xdr:row>
      <xdr:rowOff>28575</xdr:rowOff>
    </xdr:from>
    <xdr:to>
      <xdr:col>13</xdr:col>
      <xdr:colOff>933450</xdr:colOff>
      <xdr:row>17</xdr:row>
      <xdr:rowOff>200025</xdr:rowOff>
    </xdr:to>
    <xdr:sp macro="" textlink="">
      <xdr:nvSpPr>
        <xdr:cNvPr id="14" name="Rectangle 54">
          <a:extLst>
            <a:ext uri="{FF2B5EF4-FFF2-40B4-BE49-F238E27FC236}">
              <a16:creationId xmlns:a16="http://schemas.microsoft.com/office/drawing/2014/main" id="{2A2E6390-737D-4531-B5BC-5C7597EE7BF6}"/>
            </a:ext>
          </a:extLst>
        </xdr:cNvPr>
        <xdr:cNvSpPr>
          <a:spLocks noChangeArrowheads="1"/>
        </xdr:cNvSpPr>
      </xdr:nvSpPr>
      <xdr:spPr bwMode="auto">
        <a:xfrm>
          <a:off x="9734550" y="74580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695325</xdr:colOff>
      <xdr:row>18</xdr:row>
      <xdr:rowOff>28575</xdr:rowOff>
    </xdr:from>
    <xdr:to>
      <xdr:col>13</xdr:col>
      <xdr:colOff>933450</xdr:colOff>
      <xdr:row>18</xdr:row>
      <xdr:rowOff>200025</xdr:rowOff>
    </xdr:to>
    <xdr:sp macro="" textlink="">
      <xdr:nvSpPr>
        <xdr:cNvPr id="15" name="Rectangle 54">
          <a:extLst>
            <a:ext uri="{FF2B5EF4-FFF2-40B4-BE49-F238E27FC236}">
              <a16:creationId xmlns:a16="http://schemas.microsoft.com/office/drawing/2014/main" id="{2E8692D0-D61C-4C43-B3FD-8D64807DB729}"/>
            </a:ext>
          </a:extLst>
        </xdr:cNvPr>
        <xdr:cNvSpPr>
          <a:spLocks noChangeArrowheads="1"/>
        </xdr:cNvSpPr>
      </xdr:nvSpPr>
      <xdr:spPr bwMode="auto">
        <a:xfrm>
          <a:off x="9734550" y="77057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19</xdr:row>
      <xdr:rowOff>28575</xdr:rowOff>
    </xdr:from>
    <xdr:to>
      <xdr:col>13</xdr:col>
      <xdr:colOff>933450</xdr:colOff>
      <xdr:row>19</xdr:row>
      <xdr:rowOff>200025</xdr:rowOff>
    </xdr:to>
    <xdr:sp macro="" textlink="">
      <xdr:nvSpPr>
        <xdr:cNvPr id="16" name="Rectangle 54">
          <a:extLst>
            <a:ext uri="{FF2B5EF4-FFF2-40B4-BE49-F238E27FC236}">
              <a16:creationId xmlns:a16="http://schemas.microsoft.com/office/drawing/2014/main" id="{6555AC1F-2717-410D-B61C-9855E6EE7858}"/>
            </a:ext>
          </a:extLst>
        </xdr:cNvPr>
        <xdr:cNvSpPr>
          <a:spLocks noChangeArrowheads="1"/>
        </xdr:cNvSpPr>
      </xdr:nvSpPr>
      <xdr:spPr bwMode="auto">
        <a:xfrm>
          <a:off x="9734550" y="79533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695325</xdr:colOff>
      <xdr:row>20</xdr:row>
      <xdr:rowOff>19050</xdr:rowOff>
    </xdr:from>
    <xdr:to>
      <xdr:col>13</xdr:col>
      <xdr:colOff>933450</xdr:colOff>
      <xdr:row>20</xdr:row>
      <xdr:rowOff>190500</xdr:rowOff>
    </xdr:to>
    <xdr:sp macro="" textlink="">
      <xdr:nvSpPr>
        <xdr:cNvPr id="17" name="Rectangle 54">
          <a:extLst>
            <a:ext uri="{FF2B5EF4-FFF2-40B4-BE49-F238E27FC236}">
              <a16:creationId xmlns:a16="http://schemas.microsoft.com/office/drawing/2014/main" id="{27F814E4-9F61-4740-B5D7-F1B453316670}"/>
            </a:ext>
          </a:extLst>
        </xdr:cNvPr>
        <xdr:cNvSpPr>
          <a:spLocks noChangeArrowheads="1"/>
        </xdr:cNvSpPr>
      </xdr:nvSpPr>
      <xdr:spPr bwMode="auto">
        <a:xfrm>
          <a:off x="9734550" y="8191500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695325</xdr:colOff>
      <xdr:row>21</xdr:row>
      <xdr:rowOff>38100</xdr:rowOff>
    </xdr:from>
    <xdr:to>
      <xdr:col>13</xdr:col>
      <xdr:colOff>933450</xdr:colOff>
      <xdr:row>21</xdr:row>
      <xdr:rowOff>200025</xdr:rowOff>
    </xdr:to>
    <xdr:sp macro="" textlink="">
      <xdr:nvSpPr>
        <xdr:cNvPr id="18" name="Rectangle 54">
          <a:extLst>
            <a:ext uri="{FF2B5EF4-FFF2-40B4-BE49-F238E27FC236}">
              <a16:creationId xmlns:a16="http://schemas.microsoft.com/office/drawing/2014/main" id="{AFD5C9BB-C33D-4948-AAA8-040BE0FE8BCF}"/>
            </a:ext>
          </a:extLst>
        </xdr:cNvPr>
        <xdr:cNvSpPr>
          <a:spLocks noChangeArrowheads="1"/>
        </xdr:cNvSpPr>
      </xdr:nvSpPr>
      <xdr:spPr bwMode="auto">
        <a:xfrm>
          <a:off x="9734550" y="8467725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371475</xdr:colOff>
      <xdr:row>9</xdr:row>
      <xdr:rowOff>0</xdr:rowOff>
    </xdr:from>
    <xdr:to>
      <xdr:col>13</xdr:col>
      <xdr:colOff>638175</xdr:colOff>
      <xdr:row>10</xdr:row>
      <xdr:rowOff>0</xdr:rowOff>
    </xdr:to>
    <xdr:sp macro="" textlink="">
      <xdr:nvSpPr>
        <xdr:cNvPr id="19" name="Rectangle 41">
          <a:extLst>
            <a:ext uri="{FF2B5EF4-FFF2-40B4-BE49-F238E27FC236}">
              <a16:creationId xmlns:a16="http://schemas.microsoft.com/office/drawing/2014/main" id="{4765ACFF-DA03-422C-BE30-91C99312B8E8}"/>
            </a:ext>
          </a:extLst>
        </xdr:cNvPr>
        <xdr:cNvSpPr>
          <a:spLocks noChangeArrowheads="1"/>
        </xdr:cNvSpPr>
      </xdr:nvSpPr>
      <xdr:spPr bwMode="auto">
        <a:xfrm>
          <a:off x="9410700" y="4781550"/>
          <a:ext cx="2667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r>
            <a:rPr lang="es-CO"/>
            <a:t>x</a:t>
          </a:r>
        </a:p>
      </xdr:txBody>
    </xdr:sp>
    <xdr:clientData/>
  </xdr:twoCellAnchor>
  <xdr:twoCellAnchor>
    <xdr:from>
      <xdr:col>13</xdr:col>
      <xdr:colOff>371475</xdr:colOff>
      <xdr:row>10</xdr:row>
      <xdr:rowOff>0</xdr:rowOff>
    </xdr:from>
    <xdr:to>
      <xdr:col>13</xdr:col>
      <xdr:colOff>638175</xdr:colOff>
      <xdr:row>11</xdr:row>
      <xdr:rowOff>0</xdr:rowOff>
    </xdr:to>
    <xdr:sp macro="" textlink="">
      <xdr:nvSpPr>
        <xdr:cNvPr id="20" name="Rectangle 41">
          <a:extLst>
            <a:ext uri="{FF2B5EF4-FFF2-40B4-BE49-F238E27FC236}">
              <a16:creationId xmlns:a16="http://schemas.microsoft.com/office/drawing/2014/main" id="{4D41D60E-6770-4BFD-9255-EBAAF65B24E6}"/>
            </a:ext>
          </a:extLst>
        </xdr:cNvPr>
        <xdr:cNvSpPr>
          <a:spLocks noChangeArrowheads="1"/>
        </xdr:cNvSpPr>
      </xdr:nvSpPr>
      <xdr:spPr bwMode="auto">
        <a:xfrm>
          <a:off x="9410700" y="5219700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 sz="1200"/>
        </a:p>
        <a:p>
          <a:endParaRPr lang="es-CO" sz="1200"/>
        </a:p>
        <a:p>
          <a:endParaRPr lang="es-CO"/>
        </a:p>
      </xdr:txBody>
    </xdr:sp>
    <xdr:clientData/>
  </xdr:twoCellAnchor>
  <xdr:twoCellAnchor>
    <xdr:from>
      <xdr:col>13</xdr:col>
      <xdr:colOff>371475</xdr:colOff>
      <xdr:row>11</xdr:row>
      <xdr:rowOff>0</xdr:rowOff>
    </xdr:from>
    <xdr:to>
      <xdr:col>13</xdr:col>
      <xdr:colOff>638175</xdr:colOff>
      <xdr:row>12</xdr:row>
      <xdr:rowOff>0</xdr:rowOff>
    </xdr:to>
    <xdr:sp macro="" textlink="">
      <xdr:nvSpPr>
        <xdr:cNvPr id="21" name="Rectangle 41">
          <a:extLst>
            <a:ext uri="{FF2B5EF4-FFF2-40B4-BE49-F238E27FC236}">
              <a16:creationId xmlns:a16="http://schemas.microsoft.com/office/drawing/2014/main" id="{46EE59C6-0F08-42D1-8D47-EA029F7EAF59}"/>
            </a:ext>
          </a:extLst>
        </xdr:cNvPr>
        <xdr:cNvSpPr>
          <a:spLocks noChangeArrowheads="1"/>
        </xdr:cNvSpPr>
      </xdr:nvSpPr>
      <xdr:spPr bwMode="auto">
        <a:xfrm>
          <a:off x="9410700" y="557212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371475</xdr:colOff>
      <xdr:row>12</xdr:row>
      <xdr:rowOff>0</xdr:rowOff>
    </xdr:from>
    <xdr:to>
      <xdr:col>13</xdr:col>
      <xdr:colOff>638175</xdr:colOff>
      <xdr:row>13</xdr:row>
      <xdr:rowOff>0</xdr:rowOff>
    </xdr:to>
    <xdr:sp macro="" textlink="">
      <xdr:nvSpPr>
        <xdr:cNvPr id="22" name="Rectangle 41">
          <a:extLst>
            <a:ext uri="{FF2B5EF4-FFF2-40B4-BE49-F238E27FC236}">
              <a16:creationId xmlns:a16="http://schemas.microsoft.com/office/drawing/2014/main" id="{3576D2E5-3F42-4012-A22A-6988D2C5DB6F}"/>
            </a:ext>
          </a:extLst>
        </xdr:cNvPr>
        <xdr:cNvSpPr>
          <a:spLocks noChangeArrowheads="1"/>
        </xdr:cNvSpPr>
      </xdr:nvSpPr>
      <xdr:spPr bwMode="auto">
        <a:xfrm>
          <a:off x="9410700" y="59340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371475</xdr:colOff>
      <xdr:row>13</xdr:row>
      <xdr:rowOff>38100</xdr:rowOff>
    </xdr:from>
    <xdr:to>
      <xdr:col>13</xdr:col>
      <xdr:colOff>638175</xdr:colOff>
      <xdr:row>13</xdr:row>
      <xdr:rowOff>285750</xdr:rowOff>
    </xdr:to>
    <xdr:sp macro="" textlink="">
      <xdr:nvSpPr>
        <xdr:cNvPr id="23" name="Rectangle 41">
          <a:extLst>
            <a:ext uri="{FF2B5EF4-FFF2-40B4-BE49-F238E27FC236}">
              <a16:creationId xmlns:a16="http://schemas.microsoft.com/office/drawing/2014/main" id="{C760C0E6-F66E-402C-89B4-F12ED7AA764D}"/>
            </a:ext>
          </a:extLst>
        </xdr:cNvPr>
        <xdr:cNvSpPr>
          <a:spLocks noChangeArrowheads="1"/>
        </xdr:cNvSpPr>
      </xdr:nvSpPr>
      <xdr:spPr bwMode="auto">
        <a:xfrm>
          <a:off x="9410700" y="63150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542925</xdr:colOff>
      <xdr:row>50</xdr:row>
      <xdr:rowOff>66675</xdr:rowOff>
    </xdr:from>
    <xdr:to>
      <xdr:col>12</xdr:col>
      <xdr:colOff>676275</xdr:colOff>
      <xdr:row>50</xdr:row>
      <xdr:rowOff>219075</xdr:rowOff>
    </xdr:to>
    <xdr:sp macro="" textlink="">
      <xdr:nvSpPr>
        <xdr:cNvPr id="24" name="Rectangle 54">
          <a:extLst>
            <a:ext uri="{FF2B5EF4-FFF2-40B4-BE49-F238E27FC236}">
              <a16:creationId xmlns:a16="http://schemas.microsoft.com/office/drawing/2014/main" id="{902EBC3F-0039-46F4-AE4B-C6F1107EBA28}"/>
            </a:ext>
          </a:extLst>
        </xdr:cNvPr>
        <xdr:cNvSpPr>
          <a:spLocks noChangeArrowheads="1"/>
        </xdr:cNvSpPr>
      </xdr:nvSpPr>
      <xdr:spPr bwMode="auto">
        <a:xfrm>
          <a:off x="8648700" y="12487275"/>
          <a:ext cx="1333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s-CO"/>
            <a:t>X</a:t>
          </a:r>
        </a:p>
      </xdr:txBody>
    </xdr:sp>
    <xdr:clientData/>
  </xdr:twoCellAnchor>
  <xdr:twoCellAnchor>
    <xdr:from>
      <xdr:col>11</xdr:col>
      <xdr:colOff>323850</xdr:colOff>
      <xdr:row>50</xdr:row>
      <xdr:rowOff>66675</xdr:rowOff>
    </xdr:from>
    <xdr:to>
      <xdr:col>11</xdr:col>
      <xdr:colOff>457200</xdr:colOff>
      <xdr:row>50</xdr:row>
      <xdr:rowOff>219075</xdr:rowOff>
    </xdr:to>
    <xdr:sp macro="" textlink="">
      <xdr:nvSpPr>
        <xdr:cNvPr id="25" name="Rectangle 54">
          <a:extLst>
            <a:ext uri="{FF2B5EF4-FFF2-40B4-BE49-F238E27FC236}">
              <a16:creationId xmlns:a16="http://schemas.microsoft.com/office/drawing/2014/main" id="{03D09013-4A87-4E44-B84B-5A65108F20E5}"/>
            </a:ext>
          </a:extLst>
        </xdr:cNvPr>
        <xdr:cNvSpPr>
          <a:spLocks noChangeArrowheads="1"/>
        </xdr:cNvSpPr>
      </xdr:nvSpPr>
      <xdr:spPr bwMode="auto">
        <a:xfrm>
          <a:off x="7924800" y="12487275"/>
          <a:ext cx="1333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view="pageBreakPreview" zoomScale="90" zoomScaleNormal="100" zoomScaleSheetLayoutView="90" workbookViewId="0">
      <selection activeCell="H42" sqref="H42:M42"/>
    </sheetView>
  </sheetViews>
  <sheetFormatPr baseColWidth="10" defaultRowHeight="15" x14ac:dyDescent="0.25"/>
  <cols>
    <col min="2" max="2" width="7.85546875" customWidth="1"/>
    <col min="3" max="3" width="6.7109375" customWidth="1"/>
    <col min="4" max="4" width="11.42578125" customWidth="1"/>
    <col min="5" max="6" width="14.85546875" customWidth="1"/>
    <col min="7" max="7" width="19.7109375" customWidth="1"/>
    <col min="8" max="8" width="11.42578125" customWidth="1"/>
    <col min="9" max="9" width="16.140625" customWidth="1"/>
    <col min="10" max="10" width="8" customWidth="1"/>
    <col min="12" max="12" width="12.7109375" customWidth="1"/>
    <col min="13" max="13" width="12.140625" customWidth="1"/>
    <col min="14" max="14" width="23.42578125" customWidth="1"/>
    <col min="15" max="15" width="14.85546875" customWidth="1"/>
  </cols>
  <sheetData>
    <row r="1" spans="1:14" ht="15" customHeight="1" x14ac:dyDescent="0.25">
      <c r="A1" s="1" t="s">
        <v>0</v>
      </c>
      <c r="B1" s="1"/>
      <c r="C1" s="87" t="s">
        <v>62</v>
      </c>
      <c r="D1" s="88"/>
      <c r="E1" s="89"/>
      <c r="F1" s="2" t="s">
        <v>1</v>
      </c>
      <c r="G1" s="97" t="s">
        <v>61</v>
      </c>
      <c r="H1" s="97"/>
      <c r="I1" s="97"/>
      <c r="J1" s="97"/>
      <c r="K1" s="90" t="s">
        <v>2</v>
      </c>
      <c r="L1" s="91"/>
      <c r="M1" s="92"/>
      <c r="N1" s="3" t="s">
        <v>50</v>
      </c>
    </row>
    <row r="2" spans="1:14" ht="14.25" customHeight="1" x14ac:dyDescent="0.25">
      <c r="A2" s="93" t="s">
        <v>3</v>
      </c>
      <c r="B2" s="93"/>
      <c r="C2" s="93"/>
      <c r="D2" s="93"/>
      <c r="E2" s="94" t="s">
        <v>51</v>
      </c>
      <c r="F2" s="95"/>
      <c r="G2" s="95"/>
      <c r="H2" s="95"/>
      <c r="I2" s="95"/>
      <c r="J2" s="95"/>
      <c r="K2" s="95"/>
      <c r="L2" s="95"/>
      <c r="M2" s="95"/>
      <c r="N2" s="96"/>
    </row>
    <row r="3" spans="1:14" ht="16.5" customHeight="1" x14ac:dyDescent="0.25">
      <c r="A3" s="98" t="s">
        <v>4</v>
      </c>
      <c r="B3" s="99"/>
      <c r="C3" s="99"/>
      <c r="D3" s="99"/>
      <c r="E3" s="100"/>
      <c r="F3" s="101" t="s">
        <v>56</v>
      </c>
      <c r="G3" s="102"/>
      <c r="H3" s="102"/>
      <c r="I3" s="102"/>
      <c r="J3" s="102"/>
      <c r="K3" s="102"/>
      <c r="L3" s="102"/>
      <c r="M3" s="102"/>
      <c r="N3" s="103"/>
    </row>
    <row r="4" spans="1:14" x14ac:dyDescent="0.2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</row>
    <row r="5" spans="1:14" ht="13.5" customHeight="1" thickBot="1" x14ac:dyDescent="0.3">
      <c r="A5" s="6"/>
      <c r="B5" s="6"/>
      <c r="C5" s="6"/>
      <c r="D5" s="6"/>
      <c r="E5" s="104" t="s">
        <v>5</v>
      </c>
      <c r="F5" s="104"/>
      <c r="G5" s="104"/>
      <c r="H5" s="104"/>
      <c r="I5" s="105">
        <v>2021</v>
      </c>
      <c r="J5" s="106"/>
      <c r="K5" s="7"/>
      <c r="L5" s="7"/>
      <c r="M5" s="7"/>
      <c r="N5" s="7"/>
    </row>
    <row r="6" spans="1:14" ht="36.75" customHeight="1" x14ac:dyDescent="0.25">
      <c r="A6" s="107" t="s">
        <v>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9" t="s">
        <v>7</v>
      </c>
    </row>
    <row r="7" spans="1:14" ht="25.5" customHeight="1" x14ac:dyDescent="0.25">
      <c r="A7" s="110" t="s">
        <v>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12"/>
    </row>
    <row r="8" spans="1:14" ht="29.25" customHeight="1" x14ac:dyDescent="0.25">
      <c r="A8" s="110" t="s">
        <v>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3"/>
    </row>
    <row r="9" spans="1:14" ht="27" customHeight="1" x14ac:dyDescent="0.25">
      <c r="A9" s="110" t="s">
        <v>10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  <c r="N9" s="13"/>
    </row>
    <row r="10" spans="1:14" ht="18.75" customHeight="1" x14ac:dyDescent="0.25">
      <c r="A10" s="110" t="s">
        <v>74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11"/>
    </row>
    <row r="11" spans="1:14" x14ac:dyDescent="0.25">
      <c r="A11" s="110" t="s">
        <v>11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1"/>
    </row>
    <row r="12" spans="1:14" x14ac:dyDescent="0.25">
      <c r="A12" s="110" t="s">
        <v>12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11"/>
    </row>
    <row r="13" spans="1:14" x14ac:dyDescent="0.25">
      <c r="A13" s="110" t="s">
        <v>13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  <c r="N13" s="11"/>
    </row>
    <row r="14" spans="1:14" ht="24" customHeight="1" thickBot="1" x14ac:dyDescent="0.3">
      <c r="A14" s="110" t="s">
        <v>14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11"/>
    </row>
    <row r="15" spans="1:14" ht="36.75" customHeight="1" thickBot="1" x14ac:dyDescent="0.3">
      <c r="A15" s="113" t="s">
        <v>15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7" t="s">
        <v>7</v>
      </c>
    </row>
    <row r="16" spans="1:14" x14ac:dyDescent="0.25">
      <c r="A16" s="114" t="s">
        <v>16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8" t="s">
        <v>49</v>
      </c>
    </row>
    <row r="17" spans="1:15" x14ac:dyDescent="0.25">
      <c r="A17" s="108" t="s">
        <v>17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9"/>
    </row>
    <row r="18" spans="1:15" x14ac:dyDescent="0.25">
      <c r="A18" s="108" t="s">
        <v>18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20"/>
    </row>
    <row r="19" spans="1:15" x14ac:dyDescent="0.25">
      <c r="A19" s="108" t="s">
        <v>75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9"/>
    </row>
    <row r="20" spans="1:15" x14ac:dyDescent="0.25">
      <c r="A20" s="108" t="s">
        <v>76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9"/>
    </row>
    <row r="21" spans="1:15" x14ac:dyDescent="0.25">
      <c r="A21" s="108" t="s">
        <v>19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9"/>
    </row>
    <row r="22" spans="1:15" ht="26.25" customHeight="1" thickBot="1" x14ac:dyDescent="0.3">
      <c r="A22" s="116" t="s">
        <v>20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62"/>
    </row>
    <row r="23" spans="1:15" ht="27.75" customHeight="1" thickBot="1" x14ac:dyDescent="0.3">
      <c r="A23" s="118" t="s">
        <v>21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21" t="s">
        <v>22</v>
      </c>
    </row>
    <row r="24" spans="1:15" ht="15.75" thickBot="1" x14ac:dyDescent="0.3">
      <c r="A24" s="120" t="s">
        <v>23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1:15" x14ac:dyDescent="0.25">
      <c r="A25" s="123" t="s">
        <v>24</v>
      </c>
      <c r="B25" s="124"/>
      <c r="C25" s="124"/>
      <c r="D25" s="124"/>
      <c r="E25" s="124"/>
      <c r="F25" s="124"/>
      <c r="G25" s="125"/>
      <c r="H25" s="123" t="s">
        <v>25</v>
      </c>
      <c r="I25" s="124"/>
      <c r="J25" s="124"/>
      <c r="K25" s="124"/>
      <c r="L25" s="124"/>
      <c r="M25" s="124"/>
      <c r="N25" s="126"/>
    </row>
    <row r="26" spans="1:15" x14ac:dyDescent="0.25">
      <c r="A26" s="127" t="s">
        <v>26</v>
      </c>
      <c r="B26" s="128"/>
      <c r="C26" s="22" t="s">
        <v>27</v>
      </c>
      <c r="D26" s="22" t="s">
        <v>28</v>
      </c>
      <c r="E26" s="22" t="s">
        <v>29</v>
      </c>
      <c r="F26" s="22" t="s">
        <v>30</v>
      </c>
      <c r="G26" s="56" t="s">
        <v>31</v>
      </c>
      <c r="H26" s="127" t="s">
        <v>26</v>
      </c>
      <c r="I26" s="128"/>
      <c r="J26" s="22" t="s">
        <v>27</v>
      </c>
      <c r="K26" s="22" t="s">
        <v>28</v>
      </c>
      <c r="L26" s="22" t="s">
        <v>29</v>
      </c>
      <c r="M26" s="22" t="s">
        <v>30</v>
      </c>
      <c r="N26" s="23" t="s">
        <v>31</v>
      </c>
    </row>
    <row r="27" spans="1:15" x14ac:dyDescent="0.25">
      <c r="A27" s="83" t="s">
        <v>58</v>
      </c>
      <c r="B27" s="84"/>
      <c r="C27" s="65" t="s">
        <v>57</v>
      </c>
      <c r="D27" s="65">
        <v>52</v>
      </c>
      <c r="E27" s="55">
        <f>G27/D27</f>
        <v>5769230.769230769</v>
      </c>
      <c r="F27" s="24" t="s">
        <v>60</v>
      </c>
      <c r="G27" s="57">
        <v>300000000</v>
      </c>
      <c r="H27" s="83" t="s">
        <v>65</v>
      </c>
      <c r="I27" s="84"/>
      <c r="J27" s="65" t="s">
        <v>57</v>
      </c>
      <c r="K27" s="65">
        <v>28</v>
      </c>
      <c r="L27" s="24" t="s">
        <v>54</v>
      </c>
      <c r="M27" s="25">
        <f>N27/K27</f>
        <v>3142857.1428571427</v>
      </c>
      <c r="N27" s="48">
        <v>88000000</v>
      </c>
    </row>
    <row r="28" spans="1:15" ht="22.5" x14ac:dyDescent="0.25">
      <c r="A28" s="85"/>
      <c r="B28" s="86"/>
      <c r="C28" s="67"/>
      <c r="D28" s="67"/>
      <c r="E28" s="55">
        <f>G28/D27</f>
        <v>20713461.53846154</v>
      </c>
      <c r="F28" s="24" t="s">
        <v>66</v>
      </c>
      <c r="G28" s="57">
        <v>1077100000</v>
      </c>
      <c r="H28" s="85"/>
      <c r="I28" s="86"/>
      <c r="J28" s="67"/>
      <c r="K28" s="67"/>
      <c r="L28" s="24" t="s">
        <v>66</v>
      </c>
      <c r="M28" s="25">
        <f>N28/K27</f>
        <v>25012000</v>
      </c>
      <c r="N28" s="48">
        <v>700336000</v>
      </c>
    </row>
    <row r="29" spans="1:15" x14ac:dyDescent="0.25">
      <c r="A29" s="71" t="s">
        <v>32</v>
      </c>
      <c r="B29" s="72"/>
      <c r="C29" s="72"/>
      <c r="D29" s="72"/>
      <c r="E29" s="72"/>
      <c r="F29" s="73"/>
      <c r="G29" s="58">
        <f>G27+G28</f>
        <v>1377100000</v>
      </c>
      <c r="H29" s="71" t="s">
        <v>32</v>
      </c>
      <c r="I29" s="72"/>
      <c r="J29" s="72"/>
      <c r="K29" s="72"/>
      <c r="L29" s="72"/>
      <c r="M29" s="73"/>
      <c r="N29" s="49">
        <f>SUM(N27:N28)</f>
        <v>788336000</v>
      </c>
    </row>
    <row r="30" spans="1:15" ht="32.25" customHeight="1" x14ac:dyDescent="0.25">
      <c r="A30" s="83" t="s">
        <v>67</v>
      </c>
      <c r="B30" s="84"/>
      <c r="C30" s="65" t="s">
        <v>57</v>
      </c>
      <c r="D30" s="65">
        <v>2</v>
      </c>
      <c r="E30" s="55">
        <f>G30/D30</f>
        <v>10000000</v>
      </c>
      <c r="F30" s="24" t="s">
        <v>60</v>
      </c>
      <c r="G30" s="57">
        <v>20000000</v>
      </c>
      <c r="H30" s="83" t="s">
        <v>68</v>
      </c>
      <c r="I30" s="84"/>
      <c r="J30" s="65" t="s">
        <v>57</v>
      </c>
      <c r="K30" s="65">
        <v>2</v>
      </c>
      <c r="L30" s="24" t="s">
        <v>54</v>
      </c>
      <c r="M30" s="25">
        <f>N30/K30</f>
        <v>35216800</v>
      </c>
      <c r="N30" s="48">
        <v>70433600</v>
      </c>
      <c r="O30" s="47"/>
    </row>
    <row r="31" spans="1:15" ht="30" customHeight="1" x14ac:dyDescent="0.25">
      <c r="A31" s="85"/>
      <c r="B31" s="86"/>
      <c r="C31" s="67"/>
      <c r="D31" s="67"/>
      <c r="E31" s="55">
        <f>G31/D30</f>
        <v>52500000</v>
      </c>
      <c r="F31" s="24" t="s">
        <v>66</v>
      </c>
      <c r="G31" s="57">
        <v>105000000</v>
      </c>
      <c r="H31" s="85"/>
      <c r="I31" s="86"/>
      <c r="J31" s="67"/>
      <c r="K31" s="67"/>
      <c r="L31" s="24" t="s">
        <v>66</v>
      </c>
      <c r="M31" s="25">
        <f>N31/K30</f>
        <v>21084400</v>
      </c>
      <c r="N31" s="48">
        <v>42168800</v>
      </c>
    </row>
    <row r="32" spans="1:15" x14ac:dyDescent="0.25">
      <c r="A32" s="71" t="s">
        <v>32</v>
      </c>
      <c r="B32" s="72"/>
      <c r="C32" s="72"/>
      <c r="D32" s="72"/>
      <c r="E32" s="72"/>
      <c r="F32" s="73"/>
      <c r="G32" s="58">
        <f>G30+G31</f>
        <v>125000000</v>
      </c>
      <c r="H32" s="71" t="s">
        <v>32</v>
      </c>
      <c r="I32" s="72"/>
      <c r="J32" s="72"/>
      <c r="K32" s="72"/>
      <c r="L32" s="72"/>
      <c r="M32" s="73"/>
      <c r="N32" s="49">
        <f>SUM(N30:N31)</f>
        <v>112602400</v>
      </c>
    </row>
    <row r="33" spans="1:14" ht="23.25" customHeight="1" x14ac:dyDescent="0.25">
      <c r="A33" s="68" t="s">
        <v>69</v>
      </c>
      <c r="B33" s="69"/>
      <c r="C33" s="70" t="s">
        <v>57</v>
      </c>
      <c r="D33" s="65">
        <v>1</v>
      </c>
      <c r="E33" s="55">
        <v>0</v>
      </c>
      <c r="F33" s="24" t="s">
        <v>60</v>
      </c>
      <c r="G33" s="57">
        <v>0</v>
      </c>
      <c r="H33" s="63" t="s">
        <v>70</v>
      </c>
      <c r="I33" s="64"/>
      <c r="J33" s="65" t="s">
        <v>57</v>
      </c>
      <c r="K33" s="65">
        <v>11</v>
      </c>
      <c r="L33" s="24" t="s">
        <v>54</v>
      </c>
      <c r="M33" s="25">
        <f>N33/K33</f>
        <v>8151272.7272727275</v>
      </c>
      <c r="N33" s="48">
        <v>89664000</v>
      </c>
    </row>
    <row r="34" spans="1:14" ht="27.75" customHeight="1" x14ac:dyDescent="0.25">
      <c r="A34" s="68"/>
      <c r="B34" s="69"/>
      <c r="C34" s="70"/>
      <c r="D34" s="66"/>
      <c r="E34" s="55">
        <f>G34/D33</f>
        <v>390000000</v>
      </c>
      <c r="F34" s="24" t="s">
        <v>66</v>
      </c>
      <c r="G34" s="57">
        <v>390000000</v>
      </c>
      <c r="H34" s="63"/>
      <c r="I34" s="64"/>
      <c r="J34" s="66"/>
      <c r="K34" s="66"/>
      <c r="L34" s="24" t="s">
        <v>55</v>
      </c>
      <c r="M34" s="25">
        <f>N34/K33</f>
        <v>5454545.4545454541</v>
      </c>
      <c r="N34" s="48">
        <v>60000000</v>
      </c>
    </row>
    <row r="35" spans="1:14" ht="31.5" customHeight="1" x14ac:dyDescent="0.25">
      <c r="A35" s="68"/>
      <c r="B35" s="69"/>
      <c r="C35" s="70"/>
      <c r="D35" s="67"/>
      <c r="E35" s="55">
        <f>G35/D33</f>
        <v>125000000</v>
      </c>
      <c r="F35" s="25"/>
      <c r="G35" s="57">
        <f>SUM(G30:G31)</f>
        <v>125000000</v>
      </c>
      <c r="H35" s="63"/>
      <c r="I35" s="64"/>
      <c r="J35" s="67"/>
      <c r="K35" s="67"/>
      <c r="L35" s="24" t="s">
        <v>66</v>
      </c>
      <c r="M35" s="25">
        <f>N35/K33</f>
        <v>17242181.818181816</v>
      </c>
      <c r="N35" s="48">
        <v>189664000</v>
      </c>
    </row>
    <row r="36" spans="1:14" x14ac:dyDescent="0.25">
      <c r="A36" s="71" t="s">
        <v>32</v>
      </c>
      <c r="B36" s="72"/>
      <c r="C36" s="72"/>
      <c r="D36" s="72"/>
      <c r="E36" s="72"/>
      <c r="F36" s="73"/>
      <c r="G36" s="58">
        <f>SUM(G34:G35)</f>
        <v>515000000</v>
      </c>
      <c r="H36" s="71" t="s">
        <v>32</v>
      </c>
      <c r="I36" s="72"/>
      <c r="J36" s="72"/>
      <c r="K36" s="72"/>
      <c r="L36" s="72"/>
      <c r="M36" s="73"/>
      <c r="N36" s="49">
        <f>SUM(N33:N35)</f>
        <v>339328000</v>
      </c>
    </row>
    <row r="37" spans="1:14" ht="27.75" customHeight="1" x14ac:dyDescent="0.25">
      <c r="A37" s="83" t="s">
        <v>71</v>
      </c>
      <c r="B37" s="84"/>
      <c r="C37" s="65" t="s">
        <v>57</v>
      </c>
      <c r="D37" s="65">
        <v>1</v>
      </c>
      <c r="E37" s="55">
        <f>G37/D37</f>
        <v>30000000</v>
      </c>
      <c r="F37" s="24" t="s">
        <v>60</v>
      </c>
      <c r="G37" s="57">
        <v>30000000</v>
      </c>
      <c r="H37" s="83" t="s">
        <v>72</v>
      </c>
      <c r="I37" s="84"/>
      <c r="J37" s="65" t="s">
        <v>57</v>
      </c>
      <c r="K37" s="65">
        <v>16</v>
      </c>
      <c r="L37" s="24" t="s">
        <v>66</v>
      </c>
      <c r="M37" s="25">
        <f>N37/K37</f>
        <v>2625000</v>
      </c>
      <c r="N37" s="60">
        <v>42000000</v>
      </c>
    </row>
    <row r="38" spans="1:14" ht="24.75" customHeight="1" x14ac:dyDescent="0.25">
      <c r="A38" s="85"/>
      <c r="B38" s="86"/>
      <c r="C38" s="67"/>
      <c r="D38" s="67"/>
      <c r="E38" s="55">
        <f>G38/D37</f>
        <v>240000000</v>
      </c>
      <c r="F38" s="24" t="s">
        <v>66</v>
      </c>
      <c r="G38" s="57">
        <v>240000000</v>
      </c>
      <c r="H38" s="85"/>
      <c r="I38" s="86"/>
      <c r="J38" s="67"/>
      <c r="K38" s="67"/>
      <c r="L38" s="24" t="s">
        <v>55</v>
      </c>
      <c r="M38" s="25">
        <f>N38/K37</f>
        <v>33750000</v>
      </c>
      <c r="N38" s="48">
        <v>540000000</v>
      </c>
    </row>
    <row r="39" spans="1:14" x14ac:dyDescent="0.25">
      <c r="A39" s="71" t="s">
        <v>32</v>
      </c>
      <c r="B39" s="72"/>
      <c r="C39" s="72"/>
      <c r="D39" s="72"/>
      <c r="E39" s="72"/>
      <c r="F39" s="73"/>
      <c r="G39" s="57">
        <f>SUM(G37:G38)</f>
        <v>270000000</v>
      </c>
      <c r="H39" s="71" t="s">
        <v>32</v>
      </c>
      <c r="I39" s="72"/>
      <c r="J39" s="72"/>
      <c r="K39" s="72"/>
      <c r="L39" s="72"/>
      <c r="M39" s="73"/>
      <c r="N39" s="49">
        <f>SUM(N37:N38)</f>
        <v>582000000</v>
      </c>
    </row>
    <row r="40" spans="1:14" ht="28.5" customHeight="1" x14ac:dyDescent="0.25">
      <c r="A40" s="83" t="s">
        <v>59</v>
      </c>
      <c r="B40" s="84"/>
      <c r="C40" s="65" t="s">
        <v>57</v>
      </c>
      <c r="D40" s="65">
        <v>30</v>
      </c>
      <c r="E40" s="55">
        <f>G40/D40</f>
        <v>5000000</v>
      </c>
      <c r="F40" s="24" t="s">
        <v>60</v>
      </c>
      <c r="G40" s="57">
        <v>150000000</v>
      </c>
      <c r="H40" s="83" t="s">
        <v>73</v>
      </c>
      <c r="I40" s="84"/>
      <c r="J40" s="65" t="s">
        <v>57</v>
      </c>
      <c r="K40" s="65">
        <v>17</v>
      </c>
      <c r="L40" s="24" t="s">
        <v>66</v>
      </c>
      <c r="M40" s="25">
        <f>N40/K40</f>
        <v>5294117.6470588231</v>
      </c>
      <c r="N40" s="48">
        <v>90000000</v>
      </c>
    </row>
    <row r="41" spans="1:14" ht="63.75" customHeight="1" x14ac:dyDescent="0.25">
      <c r="A41" s="85"/>
      <c r="B41" s="86"/>
      <c r="C41" s="67"/>
      <c r="D41" s="67"/>
      <c r="E41" s="53">
        <f>G41/D40</f>
        <v>0</v>
      </c>
      <c r="F41" s="24" t="s">
        <v>66</v>
      </c>
      <c r="G41" s="59">
        <v>0</v>
      </c>
      <c r="H41" s="85"/>
      <c r="I41" s="86"/>
      <c r="J41" s="67"/>
      <c r="K41" s="67"/>
      <c r="L41" s="24" t="s">
        <v>55</v>
      </c>
      <c r="M41" s="25">
        <v>0</v>
      </c>
      <c r="N41" s="48">
        <v>0</v>
      </c>
    </row>
    <row r="42" spans="1:14" x14ac:dyDescent="0.25">
      <c r="A42" s="71" t="s">
        <v>32</v>
      </c>
      <c r="B42" s="72"/>
      <c r="C42" s="72"/>
      <c r="D42" s="72"/>
      <c r="E42" s="72"/>
      <c r="F42" s="73"/>
      <c r="G42" s="57">
        <f>G40+G41</f>
        <v>150000000</v>
      </c>
      <c r="H42" s="71" t="s">
        <v>32</v>
      </c>
      <c r="I42" s="72"/>
      <c r="J42" s="72"/>
      <c r="K42" s="72"/>
      <c r="L42" s="72"/>
      <c r="M42" s="73"/>
      <c r="N42" s="49">
        <f>SUM(N40:N41)</f>
        <v>90000000</v>
      </c>
    </row>
    <row r="43" spans="1:14" ht="31.5" customHeight="1" x14ac:dyDescent="0.25">
      <c r="A43" s="77">
        <v>0</v>
      </c>
      <c r="B43" s="78"/>
      <c r="C43" s="81">
        <v>0</v>
      </c>
      <c r="D43" s="81">
        <v>0</v>
      </c>
      <c r="E43" s="53">
        <v>0</v>
      </c>
      <c r="F43" s="54">
        <v>0</v>
      </c>
      <c r="G43" s="59">
        <v>0</v>
      </c>
      <c r="H43" s="83" t="s">
        <v>52</v>
      </c>
      <c r="I43" s="84"/>
      <c r="J43" s="65" t="s">
        <v>57</v>
      </c>
      <c r="K43" s="65">
        <v>2</v>
      </c>
      <c r="L43" s="24" t="s">
        <v>54</v>
      </c>
      <c r="M43" s="25">
        <f>N43/K43</f>
        <v>40784400</v>
      </c>
      <c r="N43" s="48">
        <v>81568800</v>
      </c>
    </row>
    <row r="44" spans="1:14" ht="28.5" customHeight="1" x14ac:dyDescent="0.25">
      <c r="A44" s="79"/>
      <c r="B44" s="80"/>
      <c r="C44" s="82"/>
      <c r="D44" s="82"/>
      <c r="E44" s="53">
        <v>0</v>
      </c>
      <c r="F44" s="54">
        <v>0</v>
      </c>
      <c r="G44" s="59">
        <v>0</v>
      </c>
      <c r="H44" s="85"/>
      <c r="I44" s="86"/>
      <c r="J44" s="67"/>
      <c r="K44" s="67"/>
      <c r="L44" s="24" t="s">
        <v>66</v>
      </c>
      <c r="M44" s="25">
        <f>N44/K43</f>
        <v>13215600</v>
      </c>
      <c r="N44" s="48">
        <v>26431200</v>
      </c>
    </row>
    <row r="45" spans="1:14" x14ac:dyDescent="0.25">
      <c r="A45" s="74" t="s">
        <v>32</v>
      </c>
      <c r="B45" s="75"/>
      <c r="C45" s="75"/>
      <c r="D45" s="75"/>
      <c r="E45" s="75"/>
      <c r="F45" s="76"/>
      <c r="G45" s="59">
        <f>G43+G44</f>
        <v>0</v>
      </c>
      <c r="H45" s="71" t="s">
        <v>32</v>
      </c>
      <c r="I45" s="72"/>
      <c r="J45" s="72"/>
      <c r="K45" s="72"/>
      <c r="L45" s="72"/>
      <c r="M45" s="73"/>
      <c r="N45" s="49">
        <f>SUM(N43:N44)</f>
        <v>108000000</v>
      </c>
    </row>
    <row r="46" spans="1:14" ht="31.5" customHeight="1" x14ac:dyDescent="0.25">
      <c r="A46" s="77">
        <v>0</v>
      </c>
      <c r="B46" s="78"/>
      <c r="C46" s="81">
        <v>0</v>
      </c>
      <c r="D46" s="81">
        <v>0</v>
      </c>
      <c r="E46" s="53">
        <v>0</v>
      </c>
      <c r="F46" s="54">
        <v>0</v>
      </c>
      <c r="G46" s="59">
        <v>0</v>
      </c>
      <c r="H46" s="83" t="s">
        <v>53</v>
      </c>
      <c r="I46" s="84"/>
      <c r="J46" s="65" t="s">
        <v>57</v>
      </c>
      <c r="K46" s="65">
        <v>8</v>
      </c>
      <c r="L46" s="24" t="s">
        <v>54</v>
      </c>
      <c r="M46" s="25">
        <f>N46/K46</f>
        <v>7500000</v>
      </c>
      <c r="N46" s="48">
        <v>60000000</v>
      </c>
    </row>
    <row r="47" spans="1:14" ht="40.5" customHeight="1" x14ac:dyDescent="0.25">
      <c r="A47" s="79"/>
      <c r="B47" s="80"/>
      <c r="C47" s="82"/>
      <c r="D47" s="82"/>
      <c r="E47" s="53">
        <v>0</v>
      </c>
      <c r="F47" s="54">
        <v>0</v>
      </c>
      <c r="G47" s="59">
        <v>0</v>
      </c>
      <c r="H47" s="85"/>
      <c r="I47" s="86"/>
      <c r="J47" s="67"/>
      <c r="K47" s="67"/>
      <c r="L47" s="24" t="s">
        <v>55</v>
      </c>
      <c r="M47" s="25">
        <v>0</v>
      </c>
      <c r="N47" s="48">
        <v>0</v>
      </c>
    </row>
    <row r="48" spans="1:14" x14ac:dyDescent="0.25">
      <c r="A48" s="71" t="s">
        <v>32</v>
      </c>
      <c r="B48" s="72"/>
      <c r="C48" s="72"/>
      <c r="D48" s="72"/>
      <c r="E48" s="72"/>
      <c r="F48" s="73"/>
      <c r="G48" s="57">
        <f>G46+G47</f>
        <v>0</v>
      </c>
      <c r="H48" s="71" t="s">
        <v>32</v>
      </c>
      <c r="I48" s="72"/>
      <c r="J48" s="72"/>
      <c r="K48" s="72"/>
      <c r="L48" s="72"/>
      <c r="M48" s="73"/>
      <c r="N48" s="49">
        <f>SUM(N46:N47)</f>
        <v>60000000</v>
      </c>
    </row>
    <row r="49" spans="1:15" ht="15.75" thickBot="1" x14ac:dyDescent="0.3">
      <c r="A49" s="129" t="s">
        <v>33</v>
      </c>
      <c r="B49" s="130"/>
      <c r="C49" s="130"/>
      <c r="D49" s="130"/>
      <c r="E49" s="130"/>
      <c r="F49" s="130"/>
      <c r="G49" s="26">
        <f>G29+G32+G36+G39+G42</f>
        <v>2437100000</v>
      </c>
      <c r="H49" s="129" t="s">
        <v>33</v>
      </c>
      <c r="I49" s="130"/>
      <c r="J49" s="130"/>
      <c r="K49" s="130"/>
      <c r="L49" s="130"/>
      <c r="M49" s="130"/>
      <c r="N49" s="50">
        <f>N29+N32+N36+N39+N45+N42+N48</f>
        <v>2080266400</v>
      </c>
      <c r="O49" s="61"/>
    </row>
    <row r="50" spans="1:15" ht="11.25" customHeight="1" thickBot="1" x14ac:dyDescent="0.3">
      <c r="A50" s="10"/>
      <c r="B50" s="6"/>
      <c r="C50" s="6"/>
      <c r="D50" s="6"/>
      <c r="E50" s="6"/>
      <c r="F50" s="6"/>
      <c r="G50" s="27"/>
      <c r="H50" s="131"/>
      <c r="I50" s="131"/>
      <c r="J50" s="6"/>
      <c r="K50" s="6"/>
      <c r="L50" s="6"/>
      <c r="M50" s="6"/>
      <c r="N50" s="51"/>
    </row>
    <row r="51" spans="1:15" x14ac:dyDescent="0.25">
      <c r="A51" s="28"/>
      <c r="B51" s="146"/>
      <c r="C51" s="147"/>
      <c r="D51" s="148"/>
      <c r="E51" s="149" t="s">
        <v>34</v>
      </c>
      <c r="F51" s="150"/>
      <c r="G51" s="153" t="s">
        <v>35</v>
      </c>
      <c r="H51" s="153"/>
      <c r="I51" s="153"/>
      <c r="J51" s="154"/>
      <c r="K51" s="29" t="s">
        <v>36</v>
      </c>
      <c r="L51" s="30"/>
      <c r="M51" s="31" t="s">
        <v>37</v>
      </c>
      <c r="N51" s="137" t="s">
        <v>38</v>
      </c>
    </row>
    <row r="52" spans="1:15" ht="15.75" thickBot="1" x14ac:dyDescent="0.3">
      <c r="A52" s="28"/>
      <c r="B52" s="15"/>
      <c r="C52" s="16"/>
      <c r="D52" s="16"/>
      <c r="E52" s="151"/>
      <c r="F52" s="152"/>
      <c r="G52" s="32" t="s">
        <v>39</v>
      </c>
      <c r="H52" s="32" t="s">
        <v>40</v>
      </c>
      <c r="I52" s="33" t="s">
        <v>41</v>
      </c>
      <c r="J52" s="33" t="s">
        <v>42</v>
      </c>
      <c r="K52" s="33" t="s">
        <v>43</v>
      </c>
      <c r="L52" s="139" t="s">
        <v>44</v>
      </c>
      <c r="M52" s="140"/>
      <c r="N52" s="138"/>
    </row>
    <row r="53" spans="1:15" ht="15.75" thickBot="1" x14ac:dyDescent="0.3">
      <c r="A53" s="28"/>
      <c r="B53" s="15"/>
      <c r="C53" s="16"/>
      <c r="D53" s="16"/>
      <c r="E53" s="141">
        <v>2021</v>
      </c>
      <c r="F53" s="142"/>
      <c r="G53" s="34">
        <f>N28+N31+N34+N38+N44++N40+N35+N37</f>
        <v>1690600000</v>
      </c>
      <c r="H53" s="35"/>
      <c r="I53" s="35">
        <f>N27+N30+N33+N43+N46</f>
        <v>389666400</v>
      </c>
      <c r="J53" s="34"/>
      <c r="K53" s="35"/>
      <c r="L53" s="143"/>
      <c r="M53" s="144"/>
      <c r="N53" s="52">
        <f>G53+H53+I53+J53+K53+L53</f>
        <v>2080266400</v>
      </c>
      <c r="O53" s="47"/>
    </row>
    <row r="54" spans="1:15" x14ac:dyDescent="0.25">
      <c r="A54" s="28"/>
      <c r="B54" s="15"/>
      <c r="C54" s="16"/>
      <c r="D54" s="16"/>
      <c r="E54" s="16"/>
      <c r="F54" s="16"/>
      <c r="G54" s="36"/>
      <c r="H54" s="145"/>
      <c r="I54" s="145"/>
      <c r="J54" s="37"/>
      <c r="K54" s="145"/>
      <c r="L54" s="145"/>
      <c r="M54" s="145"/>
      <c r="N54" s="38"/>
    </row>
    <row r="55" spans="1:15" x14ac:dyDescent="0.25">
      <c r="A55" s="132" t="s">
        <v>45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4"/>
    </row>
    <row r="56" spans="1:15" x14ac:dyDescent="0.25">
      <c r="A56" s="1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9"/>
    </row>
    <row r="57" spans="1:15" x14ac:dyDescent="0.25">
      <c r="A57" s="39" t="s">
        <v>46</v>
      </c>
      <c r="B57" s="8"/>
      <c r="C57" s="40"/>
      <c r="D57" s="41"/>
      <c r="E57" s="41"/>
      <c r="F57" s="41"/>
      <c r="G57" s="41"/>
      <c r="H57" s="41"/>
      <c r="I57" s="41"/>
      <c r="J57" s="6"/>
      <c r="K57" s="6"/>
      <c r="L57" s="6"/>
      <c r="M57" s="6"/>
      <c r="N57" s="11"/>
    </row>
    <row r="58" spans="1:15" x14ac:dyDescent="0.25">
      <c r="A58" s="42" t="s">
        <v>47</v>
      </c>
      <c r="B58" s="43"/>
      <c r="C58" s="135" t="s">
        <v>64</v>
      </c>
      <c r="D58" s="135"/>
      <c r="E58" s="135"/>
      <c r="F58" s="135"/>
      <c r="G58" s="135"/>
      <c r="H58" s="135"/>
      <c r="I58" s="135"/>
      <c r="J58" s="6"/>
      <c r="K58" s="6"/>
      <c r="L58" s="6"/>
      <c r="M58" s="6"/>
      <c r="N58" s="11"/>
    </row>
    <row r="59" spans="1:15" ht="15.75" thickBot="1" x14ac:dyDescent="0.3">
      <c r="A59" s="44" t="s">
        <v>48</v>
      </c>
      <c r="B59" s="45"/>
      <c r="C59" s="136" t="s">
        <v>63</v>
      </c>
      <c r="D59" s="136"/>
      <c r="E59" s="136"/>
      <c r="F59" s="136"/>
      <c r="G59" s="136"/>
      <c r="H59" s="136"/>
      <c r="I59" s="136"/>
      <c r="J59" s="45"/>
      <c r="K59" s="45"/>
      <c r="L59" s="45"/>
      <c r="M59" s="45"/>
      <c r="N59" s="46"/>
    </row>
  </sheetData>
  <sheetProtection algorithmName="SHA-512" hashValue="1I6L0Hdp4GUn/vxO+6joFBqbaxtDSRmbVKCu8pB9uqQ/pPNCC5LBydE47+hR/I+EAZ/hKjN/BlgWEpESuoSWNA==" saltValue="hJVuajL7SrN6Q/CJWO3R8g==" spinCount="100000" sheet="1" formatCells="0" formatColumns="0" formatRows="0" insertColumns="0" insertRows="0" insertHyperlinks="0" deleteColumns="0" deleteRows="0" sort="0" autoFilter="0" pivotTables="0"/>
  <mergeCells count="103">
    <mergeCell ref="A49:F49"/>
    <mergeCell ref="H49:M49"/>
    <mergeCell ref="H50:I50"/>
    <mergeCell ref="A55:N55"/>
    <mergeCell ref="C58:I58"/>
    <mergeCell ref="C59:I59"/>
    <mergeCell ref="N51:N52"/>
    <mergeCell ref="L52:M52"/>
    <mergeCell ref="E53:F53"/>
    <mergeCell ref="L53:M53"/>
    <mergeCell ref="H54:I54"/>
    <mergeCell ref="K54:M54"/>
    <mergeCell ref="B51:D51"/>
    <mergeCell ref="E51:F52"/>
    <mergeCell ref="G51:J51"/>
    <mergeCell ref="A19:M19"/>
    <mergeCell ref="A20:M20"/>
    <mergeCell ref="A21:M21"/>
    <mergeCell ref="A22:M22"/>
    <mergeCell ref="A23:M23"/>
    <mergeCell ref="A24:N24"/>
    <mergeCell ref="A25:G25"/>
    <mergeCell ref="H25:N25"/>
    <mergeCell ref="A26:B26"/>
    <mergeCell ref="H26:I26"/>
    <mergeCell ref="A6:M6"/>
    <mergeCell ref="A18:M18"/>
    <mergeCell ref="A7:M7"/>
    <mergeCell ref="A8:M8"/>
    <mergeCell ref="A9:M9"/>
    <mergeCell ref="A10:M10"/>
    <mergeCell ref="A11:M11"/>
    <mergeCell ref="A12:M12"/>
    <mergeCell ref="A13:M13"/>
    <mergeCell ref="A14:M14"/>
    <mergeCell ref="A15:M15"/>
    <mergeCell ref="A16:M16"/>
    <mergeCell ref="A17:M17"/>
    <mergeCell ref="C1:E1"/>
    <mergeCell ref="K1:M1"/>
    <mergeCell ref="A2:D2"/>
    <mergeCell ref="E2:N2"/>
    <mergeCell ref="G1:J1"/>
    <mergeCell ref="A3:E3"/>
    <mergeCell ref="F3:N3"/>
    <mergeCell ref="E5:H5"/>
    <mergeCell ref="I5:J5"/>
    <mergeCell ref="A32:F32"/>
    <mergeCell ref="H32:M32"/>
    <mergeCell ref="K27:K28"/>
    <mergeCell ref="A29:F29"/>
    <mergeCell ref="H29:M29"/>
    <mergeCell ref="A30:B31"/>
    <mergeCell ref="C30:C31"/>
    <mergeCell ref="D30:D31"/>
    <mergeCell ref="H30:I31"/>
    <mergeCell ref="J30:J31"/>
    <mergeCell ref="K30:K31"/>
    <mergeCell ref="A27:B28"/>
    <mergeCell ref="C27:C28"/>
    <mergeCell ref="D27:D28"/>
    <mergeCell ref="H27:I28"/>
    <mergeCell ref="J27:J28"/>
    <mergeCell ref="A39:F39"/>
    <mergeCell ref="H39:M39"/>
    <mergeCell ref="A40:B41"/>
    <mergeCell ref="C40:C41"/>
    <mergeCell ref="D40:D41"/>
    <mergeCell ref="H40:I41"/>
    <mergeCell ref="J40:J41"/>
    <mergeCell ref="K40:K41"/>
    <mergeCell ref="A36:F36"/>
    <mergeCell ref="H36:M36"/>
    <mergeCell ref="A37:B38"/>
    <mergeCell ref="C37:C38"/>
    <mergeCell ref="D37:D38"/>
    <mergeCell ref="H37:I38"/>
    <mergeCell ref="J37:J38"/>
    <mergeCell ref="K37:K38"/>
    <mergeCell ref="H33:I35"/>
    <mergeCell ref="J33:J35"/>
    <mergeCell ref="K33:K35"/>
    <mergeCell ref="A33:B35"/>
    <mergeCell ref="C33:C35"/>
    <mergeCell ref="D33:D35"/>
    <mergeCell ref="A48:F48"/>
    <mergeCell ref="H48:M48"/>
    <mergeCell ref="A45:F45"/>
    <mergeCell ref="H45:M45"/>
    <mergeCell ref="A46:B47"/>
    <mergeCell ref="C46:C47"/>
    <mergeCell ref="D46:D47"/>
    <mergeCell ref="H46:I47"/>
    <mergeCell ref="J46:J47"/>
    <mergeCell ref="K46:K47"/>
    <mergeCell ref="A42:F42"/>
    <mergeCell ref="H42:M42"/>
    <mergeCell ref="A43:B44"/>
    <mergeCell ref="C43:C44"/>
    <mergeCell ref="D43:D44"/>
    <mergeCell ref="H43:I44"/>
    <mergeCell ref="J43:J44"/>
    <mergeCell ref="K43:K44"/>
  </mergeCells>
  <pageMargins left="0.51181102362204722" right="1.2204724409448819" top="1.1811023622047245" bottom="0.59055118110236227" header="0.31496062992125984" footer="0.31496062992125984"/>
  <pageSetup paperSize="5" scale="78" orientation="landscape" r:id="rId1"/>
  <headerFooter>
    <oddHeader xml:space="preserve">&amp;L&amp;G&amp;R&amp;"Arial,Negrita"&amp;8Proceso de Planeación
Subproceso de Planeación Socioeconómica
JUSTIFICAR ACTUALIZACION DE UN PROYECTO
</oddHeader>
    <oddFooter xml:space="preserve">&amp;L&amp;"Arial,Normal"&amp;8 1351-F-PSE-09-V3&amp;C&amp;8Página &amp;P de &amp;N&amp;R&amp;8Registrado SIG:28-05-2020 </oddFooter>
  </headerFooter>
  <rowBreaks count="2" manualBreakCount="2">
    <brk id="23" max="13" man="1"/>
    <brk id="50" max="1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2ef4ef0-7d28-43e9-b597-d882ef352c37">ANÁLISIS E INFORMES</Clasificaci_x00f3_n>
    <Publicado xmlns="22ef4ef0-7d28-43e9-b597-d882ef352c37">true</Publicado>
    <Descripci_x00f3_n xmlns="22ef4ef0-7d28-43e9-b597-d882ef352c37" xsi:nil="true"/>
    <Fecha xmlns="22ef4ef0-7d28-43e9-b597-d882ef352c37" xsi:nil="true"/>
    <Fecha_x0020_de_x0020_Caducidad xmlns="22ef4ef0-7d28-43e9-b597-d882ef352c37" xsi:nil="true"/>
    <A_x00f1_o xmlns="22ef4ef0-7d28-43e9-b597-d882ef352c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533E34EECE67429B2EDC0A26314208" ma:contentTypeVersion="6" ma:contentTypeDescription="Crear nuevo documento." ma:contentTypeScope="" ma:versionID="d2343357b4b97e76fcdd03f138aefbfa">
  <xsd:schema xmlns:xsd="http://www.w3.org/2001/XMLSchema" xmlns:xs="http://www.w3.org/2001/XMLSchema" xmlns:p="http://schemas.microsoft.com/office/2006/metadata/properties" xmlns:ns2="22ef4ef0-7d28-43e9-b597-d882ef352c37" targetNamespace="http://schemas.microsoft.com/office/2006/metadata/properties" ma:root="true" ma:fieldsID="685396121994d45bf36281187108a992" ns2:_="">
    <xsd:import namespace="22ef4ef0-7d28-43e9-b597-d882ef352c37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A_x00f1_o" minOccurs="0"/>
                <xsd:element ref="ns2:Fecha" minOccurs="0"/>
                <xsd:element ref="ns2:Clasificaci_x00f3_n" minOccurs="0"/>
                <xsd:element ref="ns2:Publicado" minOccurs="0"/>
                <xsd:element ref="ns2:Fecha_x0020_de_x0020_Cadu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f4ef0-7d28-43e9-b597-d882ef352c37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  <xsd:element name="Fecha" ma:index="10" nillable="true" ma:displayName="Fecha" ma:internalName="Fecha">
      <xsd:simpleType>
        <xsd:restriction base="dms:Text">
          <xsd:maxLength value="255"/>
        </xsd:restriction>
      </xsd:simpleType>
    </xsd:element>
    <xsd:element name="Clasificaci_x00f3_n" ma:index="11" nillable="true" ma:displayName="Clasificación" ma:default="ANÁLISIS E INFORMES" ma:format="Dropdown" ma:internalName="Clasificaci_x00f3_n">
      <xsd:simpleType>
        <xsd:restriction base="dms:Choice">
          <xsd:enumeration value="ANÁLISIS E INFORMES"/>
          <xsd:enumeration value="AUDITORÍA INTERNA"/>
          <xsd:enumeration value="CARACTERIZACIÓN"/>
          <xsd:enumeration value="DECRETOS"/>
          <xsd:enumeration value="DEFINICIÓN DE INDICADORES"/>
          <xsd:enumeration value="ENCUESTAS"/>
          <xsd:enumeration value="EVALUACIONES"/>
          <xsd:enumeration value="FORMATOS Y MODELOS"/>
          <xsd:enumeration value="INSTRUCTIVOS Y GUÍAS"/>
          <xsd:enumeration value="MEDICIONES"/>
          <xsd:enumeration value="RESOLUCIONES"/>
          <xsd:enumeration value="MAPA DE RIESGOS"/>
          <xsd:enumeration value="PROCESOS, PROCEDIMIENTOS Y PROGRAMAS"/>
          <xsd:enumeration value="POLÍTICAS"/>
          <xsd:enumeration value="PLANES"/>
        </xsd:restriction>
      </xsd:simpleType>
    </xsd:element>
    <xsd:element name="Publicado" ma:index="12" nillable="true" ma:displayName="Publicado" ma:default="1" ma:internalName="Publicado">
      <xsd:simpleType>
        <xsd:restriction base="dms:Boolean"/>
      </xsd:simpleType>
    </xsd:element>
    <xsd:element name="Fecha_x0020_de_x0020_Caducidad" ma:index="13" nillable="true" ma:displayName="Fecha de Caducidad" ma:format="DateOnly" ma:internalName="Fecha_x0020_de_x0020_Caducida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EB4C28-3B0E-4997-AEC2-CF492CD5DA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C70731-340C-4329-897C-F3B3F26B5264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2ef4ef0-7d28-43e9-b597-d882ef352c37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8B13B13-20C5-4450-8F6A-AB7418E01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f4ef0-7d28-43e9-b597-d882ef352c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Luz Yeny Hernandez</cp:lastModifiedBy>
  <cp:lastPrinted>2021-03-01T15:07:14Z</cp:lastPrinted>
  <dcterms:created xsi:type="dcterms:W3CDTF">2016-07-08T14:51:09Z</dcterms:created>
  <dcterms:modified xsi:type="dcterms:W3CDTF">2021-04-22T02:20:22Z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0x0101008E533E34EECE67429B2EDC0A26314208</vt:lpwstr>
  </property>
</Properties>
</file>